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S:\CVB Board\2023\7-2023\"/>
    </mc:Choice>
  </mc:AlternateContent>
  <xr:revisionPtr revIDLastSave="0" documentId="8_{35383111-3C2F-4955-801F-BBA4C42B73A0}"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2" i="1" l="1"/>
  <c r="N11" i="1"/>
  <c r="N10" i="1"/>
  <c r="M15" i="1"/>
  <c r="M32" i="1"/>
  <c r="N24" i="1"/>
  <c r="N5" i="1"/>
  <c r="N21" i="1"/>
  <c r="N22" i="1"/>
  <c r="N23" i="1"/>
  <c r="N25" i="1"/>
  <c r="N26" i="1"/>
  <c r="N27" i="1"/>
  <c r="N28" i="1"/>
  <c r="N29" i="1"/>
  <c r="N30" i="1"/>
  <c r="N31" i="1"/>
  <c r="N20" i="1"/>
  <c r="N4" i="1"/>
  <c r="N6" i="1"/>
  <c r="N8" i="1"/>
  <c r="N9" i="1"/>
  <c r="N13" i="1"/>
  <c r="N14" i="1"/>
  <c r="N3" i="1"/>
  <c r="J15" i="1"/>
  <c r="L32" i="1"/>
  <c r="L15" i="1"/>
  <c r="C15" i="1"/>
  <c r="D15" i="1"/>
  <c r="E15" i="1"/>
  <c r="F15" i="1"/>
  <c r="G15" i="1"/>
  <c r="H15" i="1"/>
  <c r="I15" i="1"/>
  <c r="K15" i="1"/>
  <c r="J32" i="1"/>
  <c r="K32" i="1"/>
  <c r="N32" i="1" l="1"/>
  <c r="N15" i="1"/>
  <c r="I32" i="1"/>
  <c r="H32" i="1"/>
  <c r="G32" i="1"/>
  <c r="E32" i="1"/>
  <c r="D32" i="1"/>
  <c r="C32" i="1"/>
  <c r="B32" i="1"/>
  <c r="B15" i="1" l="1"/>
</calcChain>
</file>

<file path=xl/sharedStrings.xml><?xml version="1.0" encoding="utf-8"?>
<sst xmlns="http://schemas.openxmlformats.org/spreadsheetml/2006/main" count="59" uniqueCount="32">
  <si>
    <t>Month</t>
  </si>
  <si>
    <t>11-12</t>
  </si>
  <si>
    <t>12-13</t>
  </si>
  <si>
    <t>13-14</t>
  </si>
  <si>
    <t>14-15</t>
  </si>
  <si>
    <t>15-16</t>
  </si>
  <si>
    <t>16-17</t>
  </si>
  <si>
    <t>17-18</t>
  </si>
  <si>
    <t>18-19</t>
  </si>
  <si>
    <t>Totals</t>
  </si>
  <si>
    <t>July</t>
  </si>
  <si>
    <t>August</t>
  </si>
  <si>
    <t>September</t>
  </si>
  <si>
    <t>October</t>
  </si>
  <si>
    <t>November</t>
  </si>
  <si>
    <t>December</t>
  </si>
  <si>
    <t>January</t>
  </si>
  <si>
    <t>February</t>
  </si>
  <si>
    <t>March</t>
  </si>
  <si>
    <t>April</t>
  </si>
  <si>
    <t>May</t>
  </si>
  <si>
    <t>June</t>
  </si>
  <si>
    <t>19-20</t>
  </si>
  <si>
    <t xml:space="preserve">Hotel </t>
  </si>
  <si>
    <t>20-21</t>
  </si>
  <si>
    <t>21-22</t>
  </si>
  <si>
    <t xml:space="preserve"> </t>
  </si>
  <si>
    <t>22-23</t>
  </si>
  <si>
    <t>% CHANGE 22 to 23</t>
  </si>
  <si>
    <t>          302,464.83</t>
  </si>
  <si>
    <t>AirBnB - Estimated</t>
  </si>
  <si>
    <t>Per Nick Mascia: The main reason that AirBnB is an estimate is that the number provided is not accurate itself.  The TOT is only from Airbnb but we have other forms of short term rentals that do not report or submit… So the number is not official or accurate in the first 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</si>
</sst>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7" x14ac:knownFonts="1">
    <font>
      <sz val="11"/>
      <color theme="1"/>
      <name val="Calibri"/>
      <family val="2"/>
      <scheme val="minor"/>
    </font>
    <font>
      <sz val="11"/>
      <color theme="1"/>
      <name val="Calibri"/>
      <family val="2"/>
      <scheme val="minor"/>
    </font>
    <font>
      <sz val="10"/>
      <color rgb="FF222222"/>
      <name val="Arial"/>
      <family val="2"/>
    </font>
    <font>
      <b/>
      <sz val="10"/>
      <color rgb="FF222222"/>
      <name val="Arial"/>
      <family val="2"/>
    </font>
    <font>
      <sz val="10"/>
      <color rgb="FF000000"/>
      <name val="Arial"/>
      <family val="2"/>
    </font>
    <font>
      <b/>
      <sz val="10"/>
      <color rgb="FF222222"/>
      <name val="Calibri"/>
      <family val="2"/>
      <scheme val="minor"/>
    </font>
    <font>
      <sz val="8"/>
      <name val="Calibri"/>
      <family val="2"/>
      <scheme val="minor"/>
    </font>
  </fonts>
  <fills count="3">
    <fill>
      <patternFill patternType="none"/>
    </fill>
    <fill>
      <patternFill patternType="gray125"/>
    </fill>
    <fill>
      <patternFill patternType="solid">
        <fgColor rgb="FFFFFFFF"/>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43" fontId="1" fillId="0" borderId="0" applyFont="0" applyFill="0" applyBorder="0" applyAlignment="0" applyProtection="0"/>
  </cellStyleXfs>
  <cellXfs count="58">
    <xf numFmtId="0" fontId="0" fillId="0" borderId="0" xfId="0"/>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vertical="center"/>
    </xf>
    <xf numFmtId="0" fontId="2" fillId="2" borderId="5" xfId="0" applyFont="1" applyFill="1" applyBorder="1" applyAlignment="1">
      <alignment vertical="center"/>
    </xf>
    <xf numFmtId="10" fontId="4" fillId="2" borderId="2" xfId="0" applyNumberFormat="1" applyFont="1" applyFill="1" applyBorder="1" applyAlignment="1">
      <alignment horizontal="right" vertical="center" wrapText="1"/>
    </xf>
    <xf numFmtId="4" fontId="2" fillId="2" borderId="3" xfId="0" applyNumberFormat="1" applyFont="1" applyFill="1" applyBorder="1" applyAlignment="1">
      <alignment vertical="center"/>
    </xf>
    <xf numFmtId="4" fontId="2" fillId="2" borderId="5" xfId="0" applyNumberFormat="1" applyFont="1" applyFill="1" applyBorder="1" applyAlignment="1">
      <alignment vertical="center"/>
    </xf>
    <xf numFmtId="4" fontId="2" fillId="2" borderId="6" xfId="0" applyNumberFormat="1" applyFont="1" applyFill="1" applyBorder="1" applyAlignment="1">
      <alignment vertical="center"/>
    </xf>
    <xf numFmtId="44" fontId="0" fillId="0" borderId="1" xfId="1" applyFont="1" applyBorder="1"/>
    <xf numFmtId="4" fontId="2" fillId="2" borderId="5" xfId="0" applyNumberFormat="1" applyFont="1" applyFill="1" applyBorder="1" applyAlignment="1">
      <alignment horizontal="right" vertical="center"/>
    </xf>
    <xf numFmtId="44" fontId="3" fillId="2" borderId="5" xfId="1" applyFont="1" applyFill="1" applyBorder="1" applyAlignment="1">
      <alignment vertical="center"/>
    </xf>
    <xf numFmtId="44" fontId="5" fillId="2" borderId="5" xfId="1" applyFont="1" applyFill="1" applyBorder="1" applyAlignment="1">
      <alignment vertical="center"/>
    </xf>
    <xf numFmtId="4" fontId="2" fillId="2" borderId="4" xfId="0" applyNumberFormat="1" applyFont="1" applyFill="1" applyBorder="1" applyAlignment="1">
      <alignment vertical="center"/>
    </xf>
    <xf numFmtId="4" fontId="2" fillId="2" borderId="4" xfId="0" applyNumberFormat="1" applyFont="1" applyFill="1" applyBorder="1" applyAlignment="1">
      <alignment horizontal="right" vertical="center"/>
    </xf>
    <xf numFmtId="4" fontId="2" fillId="2" borderId="5" xfId="0" applyNumberFormat="1" applyFont="1" applyFill="1" applyBorder="1" applyAlignment="1">
      <alignment horizontal="left" vertical="center"/>
    </xf>
    <xf numFmtId="44" fontId="3" fillId="2" borderId="4" xfId="1" applyFont="1" applyFill="1" applyBorder="1" applyAlignment="1">
      <alignment vertical="center"/>
    </xf>
    <xf numFmtId="44" fontId="3" fillId="2" borderId="5" xfId="1" applyFont="1" applyFill="1" applyBorder="1" applyAlignment="1">
      <alignment horizontal="right" vertical="center"/>
    </xf>
    <xf numFmtId="44" fontId="3" fillId="2" borderId="7" xfId="1" applyFont="1" applyFill="1" applyBorder="1" applyAlignment="1">
      <alignment vertical="center"/>
    </xf>
    <xf numFmtId="4" fontId="2" fillId="2" borderId="0" xfId="0" applyNumberFormat="1" applyFont="1" applyFill="1" applyAlignment="1">
      <alignment vertical="center"/>
    </xf>
    <xf numFmtId="4" fontId="2" fillId="0" borderId="1" xfId="0" applyNumberFormat="1" applyFont="1" applyBorder="1"/>
    <xf numFmtId="44" fontId="3" fillId="2" borderId="0" xfId="1" applyFont="1" applyFill="1" applyBorder="1" applyAlignment="1">
      <alignment vertical="center"/>
    </xf>
    <xf numFmtId="44" fontId="3" fillId="2" borderId="0" xfId="1" applyFont="1" applyFill="1" applyBorder="1" applyAlignment="1">
      <alignment horizontal="right" vertical="center"/>
    </xf>
    <xf numFmtId="44" fontId="0" fillId="0" borderId="0" xfId="1" applyFont="1" applyBorder="1"/>
    <xf numFmtId="44" fontId="5" fillId="2" borderId="0" xfId="1" applyFont="1" applyFill="1" applyBorder="1" applyAlignment="1">
      <alignment vertical="center"/>
    </xf>
    <xf numFmtId="0" fontId="2" fillId="2" borderId="0" xfId="0" applyFont="1" applyFill="1" applyAlignment="1">
      <alignment vertical="center"/>
    </xf>
    <xf numFmtId="10" fontId="4" fillId="2" borderId="0" xfId="0" applyNumberFormat="1" applyFont="1" applyFill="1" applyAlignment="1">
      <alignment horizontal="right" vertical="center" wrapText="1"/>
    </xf>
    <xf numFmtId="43" fontId="2" fillId="2" borderId="5" xfId="2" applyFont="1" applyFill="1" applyBorder="1" applyAlignment="1">
      <alignment vertical="center"/>
    </xf>
    <xf numFmtId="44" fontId="2" fillId="2" borderId="8" xfId="0" applyNumberFormat="1" applyFont="1" applyFill="1" applyBorder="1" applyAlignment="1">
      <alignment vertical="center"/>
    </xf>
    <xf numFmtId="4" fontId="2" fillId="0" borderId="5" xfId="0" applyNumberFormat="1" applyFont="1" applyBorder="1"/>
    <xf numFmtId="44" fontId="2" fillId="2" borderId="3" xfId="0" applyNumberFormat="1" applyFont="1" applyFill="1" applyBorder="1" applyAlignment="1">
      <alignment vertical="center"/>
    </xf>
    <xf numFmtId="10" fontId="4" fillId="2" borderId="5" xfId="0" applyNumberFormat="1" applyFont="1" applyFill="1" applyBorder="1" applyAlignment="1">
      <alignment horizontal="right" vertical="center" wrapText="1"/>
    </xf>
    <xf numFmtId="4" fontId="2" fillId="2" borderId="1" xfId="0" applyNumberFormat="1" applyFont="1" applyFill="1" applyBorder="1" applyAlignment="1">
      <alignment horizontal="right" vertical="center"/>
    </xf>
    <xf numFmtId="4" fontId="2" fillId="2" borderId="1" xfId="0" applyNumberFormat="1" applyFont="1" applyFill="1" applyBorder="1" applyAlignment="1">
      <alignment vertical="center"/>
    </xf>
    <xf numFmtId="4" fontId="2" fillId="0" borderId="5" xfId="0" applyNumberFormat="1" applyFont="1" applyBorder="1" applyAlignment="1">
      <alignment vertical="center"/>
    </xf>
    <xf numFmtId="44" fontId="3" fillId="0" borderId="4" xfId="1" applyFont="1" applyFill="1" applyBorder="1" applyAlignment="1">
      <alignment vertical="center"/>
    </xf>
    <xf numFmtId="43" fontId="2" fillId="0" borderId="5" xfId="2" applyFont="1" applyFill="1" applyBorder="1" applyAlignment="1">
      <alignment vertical="center"/>
    </xf>
    <xf numFmtId="49" fontId="2" fillId="0" borderId="2" xfId="0" applyNumberFormat="1" applyFont="1" applyBorder="1" applyAlignment="1">
      <alignment horizontal="center" vertical="center"/>
    </xf>
    <xf numFmtId="0" fontId="2" fillId="0" borderId="2" xfId="0" applyFont="1" applyBorder="1" applyAlignment="1">
      <alignment horizontal="center" vertical="center"/>
    </xf>
    <xf numFmtId="4" fontId="2" fillId="0" borderId="4" xfId="0" applyNumberFormat="1" applyFont="1" applyBorder="1" applyAlignment="1">
      <alignment horizontal="right" vertical="center"/>
    </xf>
    <xf numFmtId="4" fontId="2" fillId="0" borderId="5" xfId="0" applyNumberFormat="1" applyFont="1" applyBorder="1" applyAlignment="1">
      <alignment horizontal="right" vertical="center"/>
    </xf>
    <xf numFmtId="4" fontId="2" fillId="0" borderId="0" xfId="0" applyNumberFormat="1" applyFont="1"/>
    <xf numFmtId="4" fontId="2" fillId="0" borderId="2" xfId="0" applyNumberFormat="1" applyFont="1" applyBorder="1" applyAlignment="1">
      <alignment horizontal="right" vertical="center"/>
    </xf>
    <xf numFmtId="4" fontId="2"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2" fillId="2" borderId="1" xfId="0" applyFont="1" applyFill="1" applyBorder="1" applyAlignment="1">
      <alignment horizontal="center" vertical="center"/>
    </xf>
    <xf numFmtId="44" fontId="2" fillId="2" borderId="1" xfId="0" applyNumberFormat="1" applyFont="1" applyFill="1" applyBorder="1" applyAlignment="1">
      <alignment vertical="center"/>
    </xf>
    <xf numFmtId="4" fontId="2" fillId="0" borderId="7" xfId="0" applyNumberFormat="1" applyFont="1" applyBorder="1" applyAlignment="1">
      <alignment vertical="center"/>
    </xf>
    <xf numFmtId="4" fontId="2" fillId="0" borderId="7" xfId="0" applyNumberFormat="1" applyFont="1" applyBorder="1"/>
    <xf numFmtId="4" fontId="2" fillId="2" borderId="7" xfId="0" applyNumberFormat="1" applyFont="1" applyFill="1" applyBorder="1" applyAlignment="1">
      <alignment vertical="center"/>
    </xf>
    <xf numFmtId="43" fontId="2" fillId="2" borderId="7" xfId="2" applyFont="1" applyFill="1" applyBorder="1" applyAlignment="1">
      <alignment vertical="center"/>
    </xf>
    <xf numFmtId="4" fontId="2" fillId="2" borderId="8" xfId="0" applyNumberFormat="1" applyFont="1" applyFill="1" applyBorder="1" applyAlignment="1">
      <alignment horizontal="right" vertical="center"/>
    </xf>
    <xf numFmtId="4" fontId="2" fillId="0" borderId="1" xfId="0" applyNumberFormat="1" applyFont="1" applyBorder="1" applyAlignment="1">
      <alignment vertical="center"/>
    </xf>
    <xf numFmtId="2" fontId="0" fillId="0" borderId="0" xfId="2" applyNumberFormat="1" applyFont="1" applyBorder="1"/>
    <xf numFmtId="2" fontId="0" fillId="0" borderId="0" xfId="2" applyNumberFormat="1" applyFont="1" applyBorder="1" applyAlignment="1">
      <alignment horizontal="right" vertical="center"/>
    </xf>
    <xf numFmtId="4" fontId="2" fillId="0" borderId="1" xfId="0" applyNumberFormat="1" applyFont="1" applyBorder="1" applyAlignment="1">
      <alignment horizontal="right" vertical="center"/>
    </xf>
  </cellXfs>
  <cellStyles count="3">
    <cellStyle name="Comma" xfId="2" builtinId="3"/>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topLeftCell="A2" zoomScale="98" zoomScaleNormal="98" workbookViewId="0">
      <selection activeCell="P16" sqref="P16"/>
    </sheetView>
  </sheetViews>
  <sheetFormatPr defaultRowHeight="15" x14ac:dyDescent="0.25"/>
  <cols>
    <col min="1" max="1" width="10" bestFit="1" customWidth="1"/>
    <col min="2" max="6" width="14" bestFit="1" customWidth="1"/>
    <col min="7" max="7" width="15" customWidth="1"/>
    <col min="8" max="9" width="14" bestFit="1" customWidth="1"/>
    <col min="10" max="12" width="15.5703125" customWidth="1"/>
    <col min="13" max="13" width="16.28515625" bestFit="1" customWidth="1"/>
    <col min="14" max="14" width="10" customWidth="1"/>
    <col min="15" max="15" width="12.5703125" customWidth="1"/>
    <col min="18" max="18" width="11" bestFit="1" customWidth="1"/>
  </cols>
  <sheetData>
    <row r="1" spans="1:18" ht="15.75" thickBot="1" x14ac:dyDescent="0.3">
      <c r="A1" t="s">
        <v>23</v>
      </c>
    </row>
    <row r="2" spans="1:18" ht="39" thickBot="1" x14ac:dyDescent="0.3">
      <c r="A2" s="1" t="s">
        <v>0</v>
      </c>
      <c r="B2" s="38" t="s">
        <v>1</v>
      </c>
      <c r="C2" s="38" t="s">
        <v>2</v>
      </c>
      <c r="D2" s="39" t="s">
        <v>3</v>
      </c>
      <c r="E2" s="39" t="s">
        <v>4</v>
      </c>
      <c r="F2" s="39" t="s">
        <v>5</v>
      </c>
      <c r="G2" s="3" t="s">
        <v>6</v>
      </c>
      <c r="H2" s="3" t="s">
        <v>7</v>
      </c>
      <c r="I2" s="3" t="s">
        <v>8</v>
      </c>
      <c r="J2" s="3" t="s">
        <v>22</v>
      </c>
      <c r="K2" s="3" t="s">
        <v>24</v>
      </c>
      <c r="L2" s="3" t="s">
        <v>25</v>
      </c>
      <c r="M2" s="47" t="s">
        <v>27</v>
      </c>
      <c r="N2" s="46" t="s">
        <v>28</v>
      </c>
    </row>
    <row r="3" spans="1:18" ht="15.75" thickBot="1" x14ac:dyDescent="0.3">
      <c r="A3" s="4" t="s">
        <v>10</v>
      </c>
      <c r="B3" s="40">
        <v>186807.67</v>
      </c>
      <c r="C3" s="41">
        <v>191635.9</v>
      </c>
      <c r="D3" s="41">
        <v>201701.25</v>
      </c>
      <c r="E3" s="41">
        <v>228403.59</v>
      </c>
      <c r="F3" s="41">
        <v>251343.67</v>
      </c>
      <c r="G3" s="8">
        <v>270582.28000000003</v>
      </c>
      <c r="H3" s="8">
        <v>313153.56</v>
      </c>
      <c r="I3" s="11">
        <v>313105.01</v>
      </c>
      <c r="J3" s="8">
        <v>316403.39</v>
      </c>
      <c r="K3" s="35">
        <v>258022.65</v>
      </c>
      <c r="L3" s="49">
        <v>462769.42</v>
      </c>
      <c r="M3" s="54">
        <v>445178.4</v>
      </c>
      <c r="N3" s="32">
        <f>(M3-L3)/L3</f>
        <v>-3.8012494429731251E-2</v>
      </c>
    </row>
    <row r="4" spans="1:18" ht="15.75" thickBot="1" x14ac:dyDescent="0.3">
      <c r="A4" s="4" t="s">
        <v>11</v>
      </c>
      <c r="B4" s="14">
        <v>195708.79</v>
      </c>
      <c r="C4" s="11">
        <v>200130.23</v>
      </c>
      <c r="D4" s="11">
        <v>215807.01</v>
      </c>
      <c r="E4" s="11">
        <v>226070.9</v>
      </c>
      <c r="F4" s="11">
        <v>237549.88</v>
      </c>
      <c r="G4" s="8">
        <v>254380.67</v>
      </c>
      <c r="H4" s="8">
        <v>289033.53999999998</v>
      </c>
      <c r="I4" s="11">
        <v>300771.55</v>
      </c>
      <c r="J4" s="21">
        <v>307017.32</v>
      </c>
      <c r="K4" s="30">
        <v>268048.28000000003</v>
      </c>
      <c r="L4" s="50">
        <v>414676.65</v>
      </c>
      <c r="M4" s="54">
        <v>428768.43</v>
      </c>
      <c r="N4" s="32">
        <f>(M4-L4)/L4</f>
        <v>3.3982574133363835E-2</v>
      </c>
      <c r="R4" s="55"/>
    </row>
    <row r="5" spans="1:18" ht="15.75" thickBot="1" x14ac:dyDescent="0.3">
      <c r="A5" s="4" t="s">
        <v>12</v>
      </c>
      <c r="B5" s="14">
        <v>170962.32</v>
      </c>
      <c r="C5" s="11">
        <v>175860.07</v>
      </c>
      <c r="D5" s="11">
        <v>180132.03</v>
      </c>
      <c r="E5" s="11">
        <v>190099.77</v>
      </c>
      <c r="F5" s="11">
        <v>197624.14</v>
      </c>
      <c r="G5" s="8">
        <v>228647.59</v>
      </c>
      <c r="H5" s="8">
        <v>270285.43</v>
      </c>
      <c r="I5" s="11">
        <v>270431.67</v>
      </c>
      <c r="J5" s="8">
        <v>294062.56</v>
      </c>
      <c r="K5" s="35">
        <v>290229.11</v>
      </c>
      <c r="L5" s="51">
        <v>406699.39</v>
      </c>
      <c r="M5" s="54">
        <v>379411.46</v>
      </c>
      <c r="N5" s="32">
        <f>(M5-L5)/L5</f>
        <v>-6.709606817949737E-2</v>
      </c>
      <c r="R5" s="55"/>
    </row>
    <row r="6" spans="1:18" ht="15.75" thickBot="1" x14ac:dyDescent="0.3">
      <c r="A6" s="4" t="s">
        <v>13</v>
      </c>
      <c r="B6" s="14">
        <v>161876.79</v>
      </c>
      <c r="C6" s="11">
        <v>188363.19</v>
      </c>
      <c r="D6" s="11">
        <v>192366.05</v>
      </c>
      <c r="E6" s="11">
        <v>222582.39</v>
      </c>
      <c r="F6" s="11">
        <v>224607.39</v>
      </c>
      <c r="G6" s="8">
        <v>242807.62</v>
      </c>
      <c r="H6" s="8">
        <v>263729.67</v>
      </c>
      <c r="I6" s="11">
        <v>269802.57</v>
      </c>
      <c r="J6" s="8">
        <v>310212.33</v>
      </c>
      <c r="K6" s="35">
        <v>291029.26</v>
      </c>
      <c r="L6" s="51">
        <v>396524.89</v>
      </c>
      <c r="M6" s="54">
        <v>387350.93</v>
      </c>
      <c r="N6" s="32">
        <f t="shared" ref="N6:N14" si="0">(M6-L6)/L6</f>
        <v>-2.3135899489184705E-2</v>
      </c>
      <c r="Q6" s="56"/>
    </row>
    <row r="7" spans="1:18" ht="15.75" thickBot="1" x14ac:dyDescent="0.3">
      <c r="A7" s="4" t="s">
        <v>14</v>
      </c>
      <c r="B7" s="14">
        <v>132980.19</v>
      </c>
      <c r="C7" s="11">
        <v>148328.73000000001</v>
      </c>
      <c r="D7" s="11">
        <v>159526.87</v>
      </c>
      <c r="E7" s="11">
        <v>174429.03</v>
      </c>
      <c r="F7" s="11">
        <v>168847.52</v>
      </c>
      <c r="G7" s="8">
        <v>188073.29</v>
      </c>
      <c r="H7" s="8">
        <v>204320.88</v>
      </c>
      <c r="I7" s="11">
        <v>206670.06</v>
      </c>
      <c r="J7" s="8">
        <v>223461.43</v>
      </c>
      <c r="K7" s="8">
        <v>230337.25</v>
      </c>
      <c r="L7" s="51">
        <v>307625.59000000003</v>
      </c>
      <c r="M7" s="54" t="s">
        <v>29</v>
      </c>
      <c r="N7" s="32">
        <v>-1.7000000000000001E-2</v>
      </c>
    </row>
    <row r="8" spans="1:18" ht="15.75" thickBot="1" x14ac:dyDescent="0.3">
      <c r="A8" s="4" t="s">
        <v>15</v>
      </c>
      <c r="B8" s="14">
        <v>111923.11</v>
      </c>
      <c r="C8" s="11">
        <v>126368.22</v>
      </c>
      <c r="D8" s="11">
        <v>163484.70000000001</v>
      </c>
      <c r="E8" s="11">
        <v>156943.98000000001</v>
      </c>
      <c r="F8" s="11">
        <v>146063.16</v>
      </c>
      <c r="G8" s="8">
        <v>152664.35999999999</v>
      </c>
      <c r="H8" s="8">
        <v>168765.24</v>
      </c>
      <c r="I8" s="11">
        <v>170212.27</v>
      </c>
      <c r="J8" s="35">
        <v>202647.26</v>
      </c>
      <c r="K8" s="8">
        <v>176276.59</v>
      </c>
      <c r="L8" s="51">
        <v>259762.84</v>
      </c>
      <c r="M8" s="54">
        <v>260301.31</v>
      </c>
      <c r="N8" s="32">
        <f t="shared" si="0"/>
        <v>2.0729292919649369E-3</v>
      </c>
    </row>
    <row r="9" spans="1:18" ht="15.75" thickBot="1" x14ac:dyDescent="0.3">
      <c r="A9" s="4" t="s">
        <v>16</v>
      </c>
      <c r="B9" s="14">
        <v>123083.35</v>
      </c>
      <c r="C9" s="11">
        <v>138664.07999999999</v>
      </c>
      <c r="D9" s="11">
        <v>147524.09</v>
      </c>
      <c r="E9" s="11">
        <v>165673.75</v>
      </c>
      <c r="F9" s="11">
        <v>149164.46</v>
      </c>
      <c r="G9" s="8">
        <v>158497.44</v>
      </c>
      <c r="H9" s="8">
        <v>177674.18</v>
      </c>
      <c r="I9" s="11">
        <v>173462.99</v>
      </c>
      <c r="J9" s="37">
        <v>203602.13</v>
      </c>
      <c r="K9" s="28">
        <v>186806.5</v>
      </c>
      <c r="L9" s="52">
        <v>262643.96000000002</v>
      </c>
      <c r="M9" s="54">
        <v>278586.40999999997</v>
      </c>
      <c r="N9" s="32">
        <f t="shared" si="0"/>
        <v>6.0699853901075629E-2</v>
      </c>
      <c r="O9" s="26"/>
    </row>
    <row r="10" spans="1:18" ht="15.75" thickBot="1" x14ac:dyDescent="0.3">
      <c r="A10" s="4" t="s">
        <v>17</v>
      </c>
      <c r="B10" s="14">
        <v>212553.9</v>
      </c>
      <c r="C10" s="11">
        <v>212742.3</v>
      </c>
      <c r="D10" s="11">
        <v>241251.1</v>
      </c>
      <c r="E10" s="11">
        <v>264476.46000000002</v>
      </c>
      <c r="F10" s="11">
        <v>261935.98</v>
      </c>
      <c r="G10" s="8">
        <v>254555.01</v>
      </c>
      <c r="H10" s="8">
        <v>299004.71999999997</v>
      </c>
      <c r="I10" s="11">
        <v>280056.86</v>
      </c>
      <c r="J10" s="35">
        <v>317285.08</v>
      </c>
      <c r="K10" s="8">
        <v>196163.05</v>
      </c>
      <c r="L10" s="51">
        <v>395148.02</v>
      </c>
      <c r="M10" s="54">
        <v>424826.86</v>
      </c>
      <c r="N10" s="32">
        <f t="shared" si="0"/>
        <v>7.5108158203601699E-2</v>
      </c>
    </row>
    <row r="11" spans="1:18" ht="15.75" thickBot="1" x14ac:dyDescent="0.3">
      <c r="A11" s="4" t="s">
        <v>18</v>
      </c>
      <c r="B11" s="14">
        <v>157368.25</v>
      </c>
      <c r="C11" s="11">
        <v>171343.5</v>
      </c>
      <c r="D11" s="11">
        <v>179637.31</v>
      </c>
      <c r="E11" s="11">
        <v>200349</v>
      </c>
      <c r="F11" s="11">
        <v>209997.04</v>
      </c>
      <c r="G11" s="8">
        <v>222082.53</v>
      </c>
      <c r="H11" s="8">
        <v>241750.02</v>
      </c>
      <c r="I11" s="11">
        <v>239280.83</v>
      </c>
      <c r="J11" s="35">
        <v>141775.38</v>
      </c>
      <c r="K11" s="35">
        <v>288631.48</v>
      </c>
      <c r="L11" s="51">
        <v>381370.54</v>
      </c>
      <c r="M11" s="57">
        <v>388970.87</v>
      </c>
      <c r="N11" s="32">
        <f>(M11-L11)/L11</f>
        <v>1.9928990844442301E-2</v>
      </c>
    </row>
    <row r="12" spans="1:18" ht="15.75" thickBot="1" x14ac:dyDescent="0.3">
      <c r="A12" s="4" t="s">
        <v>19</v>
      </c>
      <c r="B12" s="14">
        <v>176427.66</v>
      </c>
      <c r="C12" s="11">
        <v>200432.61</v>
      </c>
      <c r="D12" s="11">
        <v>196833.79</v>
      </c>
      <c r="E12" s="11">
        <v>219206.79</v>
      </c>
      <c r="F12" s="11">
        <v>231013.26</v>
      </c>
      <c r="G12" s="8">
        <v>248011.05</v>
      </c>
      <c r="H12" s="8">
        <v>273570.33</v>
      </c>
      <c r="I12" s="11">
        <v>259375.09</v>
      </c>
      <c r="J12" s="35">
        <v>74994.399999999994</v>
      </c>
      <c r="K12" s="35">
        <v>324696.3</v>
      </c>
      <c r="L12" s="51">
        <v>412147.11</v>
      </c>
      <c r="M12" s="57">
        <v>411947.84</v>
      </c>
      <c r="N12" s="32">
        <f>(M12-L12)/L12</f>
        <v>-4.8349241124112316E-4</v>
      </c>
    </row>
    <row r="13" spans="1:18" ht="15.75" thickBot="1" x14ac:dyDescent="0.3">
      <c r="A13" s="4" t="s">
        <v>20</v>
      </c>
      <c r="B13" s="14">
        <v>173352.84</v>
      </c>
      <c r="C13" s="11">
        <v>188307.98</v>
      </c>
      <c r="D13" s="11">
        <v>212725.44</v>
      </c>
      <c r="E13" s="11">
        <v>231960.86</v>
      </c>
      <c r="F13" s="11">
        <v>219439.47</v>
      </c>
      <c r="G13" s="8">
        <v>256459.53</v>
      </c>
      <c r="H13" s="8">
        <v>314165.49</v>
      </c>
      <c r="I13" s="11">
        <v>293576.26</v>
      </c>
      <c r="J13" s="35">
        <v>123586.48</v>
      </c>
      <c r="K13" s="35">
        <v>379215.7</v>
      </c>
      <c r="L13" s="42">
        <v>414837.85</v>
      </c>
      <c r="M13" s="54"/>
      <c r="N13" s="32">
        <f t="shared" si="0"/>
        <v>-1</v>
      </c>
    </row>
    <row r="14" spans="1:18" ht="15.75" thickBot="1" x14ac:dyDescent="0.3">
      <c r="A14" s="4" t="s">
        <v>21</v>
      </c>
      <c r="B14" s="14">
        <v>192100.32</v>
      </c>
      <c r="C14" s="11">
        <v>210842.48</v>
      </c>
      <c r="D14" s="11">
        <v>226051.56</v>
      </c>
      <c r="E14" s="11">
        <v>241955.51</v>
      </c>
      <c r="F14" s="11">
        <v>247299.46</v>
      </c>
      <c r="G14" s="34">
        <v>279797.89</v>
      </c>
      <c r="H14" s="8">
        <v>278685.84000000003</v>
      </c>
      <c r="I14" s="11">
        <v>305403.98</v>
      </c>
      <c r="J14" s="33">
        <v>191194.86</v>
      </c>
      <c r="K14" s="43">
        <v>417759.77</v>
      </c>
      <c r="L14" s="53">
        <v>444007.78</v>
      </c>
      <c r="M14" s="54"/>
      <c r="N14" s="32">
        <f t="shared" si="0"/>
        <v>-1</v>
      </c>
    </row>
    <row r="15" spans="1:18" ht="15.75" thickBot="1" x14ac:dyDescent="0.3">
      <c r="A15" s="7" t="s">
        <v>9</v>
      </c>
      <c r="B15" s="17">
        <f>SUM(B3:B14)</f>
        <v>1995145.19</v>
      </c>
      <c r="C15" s="17">
        <f t="shared" ref="C15:K15" si="1">SUM(C3:C14)</f>
        <v>2153019.29</v>
      </c>
      <c r="D15" s="17">
        <f t="shared" si="1"/>
        <v>2317041.2000000002</v>
      </c>
      <c r="E15" s="17">
        <f t="shared" si="1"/>
        <v>2522152.0300000003</v>
      </c>
      <c r="F15" s="17">
        <f t="shared" si="1"/>
        <v>2544885.4300000002</v>
      </c>
      <c r="G15" s="17">
        <f t="shared" si="1"/>
        <v>2756559.26</v>
      </c>
      <c r="H15" s="17">
        <f t="shared" si="1"/>
        <v>3094138.8999999994</v>
      </c>
      <c r="I15" s="17">
        <f t="shared" si="1"/>
        <v>3082149.14</v>
      </c>
      <c r="J15" s="36">
        <f>SUM(J3:J14)</f>
        <v>2706242.6199999996</v>
      </c>
      <c r="K15" s="36">
        <f t="shared" si="1"/>
        <v>3307215.94</v>
      </c>
      <c r="L15" s="36">
        <f t="shared" ref="L15" si="2">SUM(L3:L14)</f>
        <v>4558214.04</v>
      </c>
      <c r="M15" s="36">
        <f>SUM(M3:M14)</f>
        <v>3405342.51</v>
      </c>
      <c r="N15" s="6">
        <f>(K15-J15)/J15</f>
        <v>0.22206926886695783</v>
      </c>
    </row>
    <row r="16" spans="1:18" x14ac:dyDescent="0.25">
      <c r="A16" s="20"/>
      <c r="B16" s="22"/>
      <c r="C16" s="22"/>
      <c r="D16" s="22"/>
      <c r="E16" s="23"/>
      <c r="F16" s="22"/>
      <c r="G16" s="24"/>
      <c r="H16" s="25"/>
      <c r="I16" s="22"/>
      <c r="J16" s="26"/>
      <c r="K16" s="26"/>
      <c r="L16" s="26"/>
      <c r="M16" s="26"/>
      <c r="N16" s="27"/>
    </row>
    <row r="17" spans="1:14" x14ac:dyDescent="0.25">
      <c r="A17" s="20"/>
      <c r="B17" s="22"/>
      <c r="C17" s="22"/>
      <c r="D17" s="22"/>
      <c r="E17" s="23"/>
      <c r="F17" s="22"/>
      <c r="G17" s="24"/>
      <c r="H17" s="25"/>
      <c r="I17" s="22"/>
      <c r="J17" s="26"/>
      <c r="K17" s="26"/>
      <c r="L17" s="26" t="s">
        <v>26</v>
      </c>
      <c r="M17" s="26"/>
      <c r="N17" s="27"/>
    </row>
    <row r="18" spans="1:14" ht="15.75" thickBot="1" x14ac:dyDescent="0.3">
      <c r="A18" s="20" t="s">
        <v>30</v>
      </c>
    </row>
    <row r="19" spans="1:14" ht="39" thickBot="1" x14ac:dyDescent="0.3">
      <c r="A19" s="1" t="s">
        <v>0</v>
      </c>
      <c r="B19" s="2" t="s">
        <v>1</v>
      </c>
      <c r="C19" s="2" t="s">
        <v>2</v>
      </c>
      <c r="D19" s="3" t="s">
        <v>3</v>
      </c>
      <c r="E19" s="3" t="s">
        <v>4</v>
      </c>
      <c r="F19" s="3" t="s">
        <v>5</v>
      </c>
      <c r="G19" s="3" t="s">
        <v>6</v>
      </c>
      <c r="H19" s="3" t="s">
        <v>7</v>
      </c>
      <c r="I19" s="3" t="s">
        <v>8</v>
      </c>
      <c r="J19" s="3" t="s">
        <v>22</v>
      </c>
      <c r="K19" s="3" t="s">
        <v>24</v>
      </c>
      <c r="L19" s="3" t="s">
        <v>25</v>
      </c>
      <c r="M19" s="3" t="s">
        <v>27</v>
      </c>
      <c r="N19" s="45" t="s">
        <v>28</v>
      </c>
    </row>
    <row r="20" spans="1:14" ht="15.75" thickBot="1" x14ac:dyDescent="0.3">
      <c r="A20" s="4" t="s">
        <v>10</v>
      </c>
      <c r="B20" s="15"/>
      <c r="C20" s="11"/>
      <c r="D20" s="11"/>
      <c r="E20" s="11"/>
      <c r="F20" s="16"/>
      <c r="G20" s="8"/>
      <c r="H20" s="8"/>
      <c r="I20" s="11"/>
      <c r="J20" s="8"/>
      <c r="K20" s="8">
        <v>14400</v>
      </c>
      <c r="L20" s="8">
        <v>22600</v>
      </c>
      <c r="M20" s="8">
        <v>49600</v>
      </c>
      <c r="N20" s="6">
        <f>(M20-L20)/L20</f>
        <v>1.1946902654867257</v>
      </c>
    </row>
    <row r="21" spans="1:14" ht="15.75" thickBot="1" x14ac:dyDescent="0.3">
      <c r="A21" s="4" t="s">
        <v>11</v>
      </c>
      <c r="B21" s="14"/>
      <c r="C21" s="11"/>
      <c r="D21" s="11"/>
      <c r="E21" s="11"/>
      <c r="F21" s="16"/>
      <c r="G21" s="8"/>
      <c r="H21" s="8"/>
      <c r="I21" s="11"/>
      <c r="J21" s="21"/>
      <c r="K21" s="30">
        <v>17300</v>
      </c>
      <c r="L21" s="30">
        <v>24500</v>
      </c>
      <c r="M21" s="8">
        <v>46000</v>
      </c>
      <c r="N21" s="6">
        <f t="shared" ref="N21:N32" si="3">(M21-L21)/L21</f>
        <v>0.87755102040816324</v>
      </c>
    </row>
    <row r="22" spans="1:14" ht="15.75" thickBot="1" x14ac:dyDescent="0.3">
      <c r="A22" s="4" t="s">
        <v>12</v>
      </c>
      <c r="B22" s="14"/>
      <c r="C22" s="11"/>
      <c r="D22" s="11"/>
      <c r="E22" s="11"/>
      <c r="F22" s="16"/>
      <c r="G22" s="8"/>
      <c r="H22" s="8"/>
      <c r="I22" s="11"/>
      <c r="J22" s="8"/>
      <c r="K22" s="8">
        <v>11004.06</v>
      </c>
      <c r="L22" s="8">
        <v>25000</v>
      </c>
      <c r="M22" s="8">
        <v>42000</v>
      </c>
      <c r="N22" s="6">
        <f t="shared" si="3"/>
        <v>0.68</v>
      </c>
    </row>
    <row r="23" spans="1:14" ht="15.75" thickBot="1" x14ac:dyDescent="0.3">
      <c r="A23" s="4" t="s">
        <v>13</v>
      </c>
      <c r="B23" s="14"/>
      <c r="C23" s="11"/>
      <c r="D23" s="11"/>
      <c r="E23" s="11"/>
      <c r="F23" s="16"/>
      <c r="G23" s="8"/>
      <c r="H23" s="8"/>
      <c r="I23" s="11"/>
      <c r="J23" s="8">
        <v>9913.31</v>
      </c>
      <c r="K23" s="8">
        <v>12000</v>
      </c>
      <c r="L23" s="8">
        <v>27600</v>
      </c>
      <c r="M23" s="8">
        <v>37000</v>
      </c>
      <c r="N23" s="6">
        <f t="shared" si="3"/>
        <v>0.34057971014492755</v>
      </c>
    </row>
    <row r="24" spans="1:14" ht="15.75" thickBot="1" x14ac:dyDescent="0.3">
      <c r="A24" s="4" t="s">
        <v>14</v>
      </c>
      <c r="B24" s="14"/>
      <c r="C24" s="11"/>
      <c r="D24" s="11"/>
      <c r="E24" s="11"/>
      <c r="F24" s="16"/>
      <c r="G24" s="8"/>
      <c r="H24" s="8"/>
      <c r="I24" s="11"/>
      <c r="J24" s="8">
        <v>9293.26</v>
      </c>
      <c r="K24" s="8">
        <v>12952</v>
      </c>
      <c r="L24" s="8">
        <v>26500</v>
      </c>
      <c r="M24" s="8">
        <v>30000</v>
      </c>
      <c r="N24" s="6">
        <f t="shared" si="3"/>
        <v>0.13207547169811321</v>
      </c>
    </row>
    <row r="25" spans="1:14" ht="15.75" thickBot="1" x14ac:dyDescent="0.3">
      <c r="A25" s="4" t="s">
        <v>15</v>
      </c>
      <c r="B25" s="14"/>
      <c r="C25" s="11"/>
      <c r="D25" s="11"/>
      <c r="E25" s="11"/>
      <c r="F25" s="16"/>
      <c r="G25" s="8"/>
      <c r="H25" s="8"/>
      <c r="I25" s="11"/>
      <c r="J25" s="28">
        <v>9204.44</v>
      </c>
      <c r="K25" s="28">
        <v>11400</v>
      </c>
      <c r="L25" s="28">
        <v>20700</v>
      </c>
      <c r="M25" s="28">
        <v>35700</v>
      </c>
      <c r="N25" s="6">
        <f t="shared" si="3"/>
        <v>0.72463768115942029</v>
      </c>
    </row>
    <row r="26" spans="1:14" ht="15.75" thickBot="1" x14ac:dyDescent="0.3">
      <c r="A26" s="4" t="s">
        <v>16</v>
      </c>
      <c r="B26" s="14"/>
      <c r="C26" s="11"/>
      <c r="D26" s="11"/>
      <c r="E26" s="11"/>
      <c r="F26" s="16"/>
      <c r="G26" s="8"/>
      <c r="H26" s="8"/>
      <c r="I26" s="11"/>
      <c r="J26" s="28">
        <v>11724.47</v>
      </c>
      <c r="K26" s="28">
        <v>13383</v>
      </c>
      <c r="L26" s="28">
        <v>30900</v>
      </c>
      <c r="M26" s="28">
        <v>39100</v>
      </c>
      <c r="N26" s="6">
        <f t="shared" si="3"/>
        <v>0.26537216828478966</v>
      </c>
    </row>
    <row r="27" spans="1:14" ht="15.75" thickBot="1" x14ac:dyDescent="0.3">
      <c r="A27" s="4" t="s">
        <v>17</v>
      </c>
      <c r="B27" s="14"/>
      <c r="C27" s="11"/>
      <c r="D27" s="11"/>
      <c r="E27" s="11"/>
      <c r="F27" s="16"/>
      <c r="G27" s="8"/>
      <c r="H27" s="8"/>
      <c r="I27" s="11"/>
      <c r="J27" s="8">
        <v>13587.41</v>
      </c>
      <c r="K27" s="8">
        <v>14490</v>
      </c>
      <c r="L27" s="8">
        <v>29000</v>
      </c>
      <c r="M27" s="8">
        <v>39200</v>
      </c>
      <c r="N27" s="6">
        <f t="shared" si="3"/>
        <v>0.35172413793103446</v>
      </c>
    </row>
    <row r="28" spans="1:14" ht="15.75" thickBot="1" x14ac:dyDescent="0.3">
      <c r="A28" s="4" t="s">
        <v>18</v>
      </c>
      <c r="B28" s="14"/>
      <c r="C28" s="11"/>
      <c r="D28" s="11"/>
      <c r="E28" s="11"/>
      <c r="F28" s="16"/>
      <c r="G28" s="8"/>
      <c r="H28" s="8"/>
      <c r="I28" s="11"/>
      <c r="J28" s="8">
        <v>2039.06</v>
      </c>
      <c r="K28" s="8">
        <v>23700</v>
      </c>
      <c r="L28" s="8">
        <v>40880</v>
      </c>
      <c r="M28" s="8">
        <v>45500</v>
      </c>
      <c r="N28" s="6">
        <f t="shared" si="3"/>
        <v>0.11301369863013698</v>
      </c>
    </row>
    <row r="29" spans="1:14" ht="15.75" thickBot="1" x14ac:dyDescent="0.3">
      <c r="A29" s="4" t="s">
        <v>19</v>
      </c>
      <c r="B29" s="14"/>
      <c r="C29" s="11"/>
      <c r="D29" s="11"/>
      <c r="E29" s="11"/>
      <c r="F29" s="16"/>
      <c r="G29" s="8"/>
      <c r="H29" s="8"/>
      <c r="I29" s="11"/>
      <c r="J29" s="5"/>
      <c r="K29" s="8">
        <v>23700</v>
      </c>
      <c r="L29" s="8">
        <v>38500</v>
      </c>
      <c r="M29" s="8">
        <v>48100</v>
      </c>
      <c r="N29" s="6">
        <f t="shared" si="3"/>
        <v>0.24935064935064935</v>
      </c>
    </row>
    <row r="30" spans="1:14" ht="15.75" thickBot="1" x14ac:dyDescent="0.3">
      <c r="A30" s="4" t="s">
        <v>20</v>
      </c>
      <c r="B30" s="14"/>
      <c r="C30" s="11"/>
      <c r="D30" s="11"/>
      <c r="E30" s="11"/>
      <c r="F30" s="16"/>
      <c r="G30" s="8"/>
      <c r="H30" s="8"/>
      <c r="I30" s="11"/>
      <c r="J30" s="5"/>
      <c r="K30" s="8">
        <v>29766.83</v>
      </c>
      <c r="L30" s="28">
        <v>44000</v>
      </c>
      <c r="M30" s="28"/>
      <c r="N30" s="6">
        <f t="shared" si="3"/>
        <v>-1</v>
      </c>
    </row>
    <row r="31" spans="1:14" ht="15.75" thickBot="1" x14ac:dyDescent="0.3">
      <c r="A31" s="4" t="s">
        <v>21</v>
      </c>
      <c r="B31" s="14"/>
      <c r="C31" s="11"/>
      <c r="D31" s="11"/>
      <c r="E31" s="11"/>
      <c r="F31" s="16"/>
      <c r="G31" s="9"/>
      <c r="H31" s="8"/>
      <c r="I31" s="11"/>
      <c r="J31" s="44"/>
      <c r="K31" s="8">
        <v>25327.27</v>
      </c>
      <c r="L31" s="28">
        <v>50000</v>
      </c>
      <c r="M31" s="28"/>
      <c r="N31" s="6">
        <f t="shared" si="3"/>
        <v>-1</v>
      </c>
    </row>
    <row r="32" spans="1:14" ht="15.75" thickBot="1" x14ac:dyDescent="0.3">
      <c r="A32" s="7" t="s">
        <v>9</v>
      </c>
      <c r="B32" s="17">
        <f>SUM(B20:B31)</f>
        <v>0</v>
      </c>
      <c r="C32" s="12">
        <f>SUM(C20:C31)</f>
        <v>0</v>
      </c>
      <c r="D32" s="12">
        <f>SUM(D20:D31)</f>
        <v>0</v>
      </c>
      <c r="E32" s="18">
        <f>SUM(E20:E31)</f>
        <v>0</v>
      </c>
      <c r="F32" s="19">
        <v>0</v>
      </c>
      <c r="G32" s="10">
        <f t="shared" ref="G32:L32" si="4">SUM(G20:G31)</f>
        <v>0</v>
      </c>
      <c r="H32" s="13">
        <f t="shared" si="4"/>
        <v>0</v>
      </c>
      <c r="I32" s="12">
        <f t="shared" si="4"/>
        <v>0</v>
      </c>
      <c r="J32" s="29">
        <f t="shared" si="4"/>
        <v>55761.95</v>
      </c>
      <c r="K32" s="31">
        <f t="shared" si="4"/>
        <v>209423.16</v>
      </c>
      <c r="L32" s="31">
        <f t="shared" si="4"/>
        <v>380180</v>
      </c>
      <c r="M32" s="48">
        <f>SUM(M20:M31)</f>
        <v>412200</v>
      </c>
      <c r="N32" s="6">
        <f t="shared" si="3"/>
        <v>8.4223262665053394E-2</v>
      </c>
    </row>
    <row r="34" spans="1:1" x14ac:dyDescent="0.25">
      <c r="A34" t="s">
        <v>31</v>
      </c>
    </row>
  </sheetData>
  <phoneticPr fontId="6" type="noConversion"/>
  <pageMargins left="0.25" right="0.25" top="0.75" bottom="0.75" header="0.3" footer="0.3"/>
  <pageSetup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Suzanne Bianco</dc:creator>
  <cp:lastModifiedBy>Suzanne Bianco</cp:lastModifiedBy>
  <cp:lastPrinted>2019-10-09T15:20:38Z</cp:lastPrinted>
  <dcterms:created xsi:type="dcterms:W3CDTF">2019-09-17T17:19:22Z</dcterms:created>
  <dcterms:modified xsi:type="dcterms:W3CDTF">2023-07-07T16:36:22Z</dcterms:modified>
</cp:coreProperties>
</file>